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幼教岗位" sheetId="3" r:id="rId1"/>
    <sheet name="小学岗位" sheetId="6" r:id="rId2"/>
  </sheets>
  <calcPr calcId="152511"/>
</workbook>
</file>

<file path=xl/calcChain.xml><?xml version="1.0" encoding="utf-8"?>
<calcChain xmlns="http://schemas.openxmlformats.org/spreadsheetml/2006/main">
  <c r="I42" i="6" l="1"/>
  <c r="F42" i="6"/>
  <c r="G42" i="6" s="1"/>
  <c r="I41" i="6"/>
  <c r="F41" i="6"/>
  <c r="G41" i="6" s="1"/>
  <c r="I38" i="6"/>
  <c r="J38" i="6" s="1"/>
  <c r="F38" i="6"/>
  <c r="G38" i="6" s="1"/>
  <c r="I35" i="6"/>
  <c r="F35" i="6"/>
  <c r="G35" i="6" s="1"/>
  <c r="J35" i="6" s="1"/>
  <c r="I32" i="6"/>
  <c r="F32" i="6"/>
  <c r="G32" i="6" s="1"/>
  <c r="I31" i="6"/>
  <c r="F31" i="6"/>
  <c r="G31" i="6" s="1"/>
  <c r="J31" i="6" s="1"/>
  <c r="I30" i="6"/>
  <c r="F30" i="6"/>
  <c r="G30" i="6" s="1"/>
  <c r="I27" i="6"/>
  <c r="F27" i="6"/>
  <c r="G27" i="6" s="1"/>
  <c r="I26" i="6"/>
  <c r="F26" i="6"/>
  <c r="G26" i="6" s="1"/>
  <c r="I25" i="6"/>
  <c r="F25" i="6"/>
  <c r="G25" i="6" s="1"/>
  <c r="I24" i="6"/>
  <c r="F24" i="6"/>
  <c r="G24" i="6" s="1"/>
  <c r="I23" i="6"/>
  <c r="F23" i="6"/>
  <c r="G23" i="6" s="1"/>
  <c r="I22" i="6"/>
  <c r="F22" i="6"/>
  <c r="G22" i="6" s="1"/>
  <c r="I21" i="6"/>
  <c r="F21" i="6"/>
  <c r="G21" i="6" s="1"/>
  <c r="I20" i="6"/>
  <c r="F20" i="6"/>
  <c r="G20" i="6" s="1"/>
  <c r="I17" i="6"/>
  <c r="F17" i="6"/>
  <c r="G17" i="6" s="1"/>
  <c r="I14" i="6"/>
  <c r="F14" i="6"/>
  <c r="G14" i="6" s="1"/>
  <c r="I13" i="6"/>
  <c r="F13" i="6"/>
  <c r="G13" i="6" s="1"/>
  <c r="J13" i="6" s="1"/>
  <c r="I12" i="6"/>
  <c r="F12" i="6"/>
  <c r="G12" i="6" s="1"/>
  <c r="I11" i="6"/>
  <c r="F11" i="6"/>
  <c r="G11" i="6" s="1"/>
  <c r="J11" i="6" s="1"/>
  <c r="I10" i="6"/>
  <c r="F10" i="6"/>
  <c r="G10" i="6" s="1"/>
  <c r="I9" i="6"/>
  <c r="F9" i="6"/>
  <c r="G9" i="6" s="1"/>
  <c r="J9" i="6" s="1"/>
  <c r="I8" i="6"/>
  <c r="F8" i="6"/>
  <c r="G8" i="6" s="1"/>
  <c r="J8" i="6" s="1"/>
  <c r="I7" i="6"/>
  <c r="F7" i="6"/>
  <c r="G7" i="6" s="1"/>
  <c r="J7" i="6" s="1"/>
  <c r="I4" i="6"/>
  <c r="F4" i="6"/>
  <c r="G4" i="6" s="1"/>
  <c r="J4" i="6" s="1"/>
  <c r="J10" i="6" l="1"/>
  <c r="J12" i="6"/>
  <c r="J14" i="6"/>
  <c r="J30" i="6"/>
  <c r="J32" i="6"/>
  <c r="J42" i="6"/>
  <c r="J41" i="6"/>
  <c r="J20" i="6"/>
  <c r="J22" i="6"/>
  <c r="J24" i="6"/>
  <c r="J26" i="6"/>
  <c r="J17" i="6"/>
  <c r="J21" i="6"/>
  <c r="J23" i="6"/>
  <c r="J25" i="6"/>
  <c r="J27" i="6"/>
  <c r="I9" i="3"/>
  <c r="I28" i="3"/>
  <c r="I11" i="3"/>
  <c r="I10" i="3"/>
  <c r="I20" i="3"/>
  <c r="I12" i="3"/>
  <c r="I32" i="3"/>
  <c r="I8" i="3"/>
  <c r="I25" i="3"/>
  <c r="I19" i="3"/>
  <c r="I17" i="3"/>
  <c r="I27" i="3"/>
  <c r="I26" i="3"/>
  <c r="I30" i="3"/>
  <c r="I13" i="3"/>
  <c r="I21" i="3"/>
  <c r="I18" i="3"/>
  <c r="I33" i="3"/>
  <c r="I15" i="3"/>
  <c r="I4" i="3"/>
  <c r="I16" i="3"/>
  <c r="I14" i="3"/>
  <c r="I22" i="3"/>
  <c r="I23" i="3"/>
  <c r="I24" i="3"/>
  <c r="I31" i="3"/>
  <c r="I29" i="3"/>
  <c r="I34" i="3"/>
  <c r="I35" i="3"/>
  <c r="I7" i="3"/>
  <c r="F9" i="3" l="1"/>
  <c r="G9" i="3" s="1"/>
  <c r="J9" i="3" s="1"/>
  <c r="F28" i="3"/>
  <c r="G28" i="3" s="1"/>
  <c r="J28" i="3" s="1"/>
  <c r="F11" i="3"/>
  <c r="G11" i="3" s="1"/>
  <c r="J11" i="3" s="1"/>
  <c r="F10" i="3"/>
  <c r="G10" i="3" s="1"/>
  <c r="J10" i="3" s="1"/>
  <c r="F20" i="3"/>
  <c r="G20" i="3" s="1"/>
  <c r="J20" i="3" s="1"/>
  <c r="F12" i="3"/>
  <c r="G12" i="3" s="1"/>
  <c r="J12" i="3" s="1"/>
  <c r="F32" i="3"/>
  <c r="G32" i="3" s="1"/>
  <c r="J32" i="3" s="1"/>
  <c r="F8" i="3"/>
  <c r="G8" i="3" s="1"/>
  <c r="J8" i="3" s="1"/>
  <c r="F25" i="3"/>
  <c r="G25" i="3" s="1"/>
  <c r="J25" i="3" s="1"/>
  <c r="F19" i="3"/>
  <c r="G19" i="3" s="1"/>
  <c r="J19" i="3" s="1"/>
  <c r="F17" i="3"/>
  <c r="G17" i="3" s="1"/>
  <c r="J17" i="3" s="1"/>
  <c r="F27" i="3"/>
  <c r="G27" i="3" s="1"/>
  <c r="J27" i="3" s="1"/>
  <c r="F26" i="3"/>
  <c r="G26" i="3" s="1"/>
  <c r="J26" i="3" s="1"/>
  <c r="F30" i="3"/>
  <c r="G30" i="3" s="1"/>
  <c r="J30" i="3" s="1"/>
  <c r="F13" i="3"/>
  <c r="G13" i="3" s="1"/>
  <c r="J13" i="3" s="1"/>
  <c r="F21" i="3"/>
  <c r="G21" i="3" s="1"/>
  <c r="J21" i="3" s="1"/>
  <c r="F18" i="3"/>
  <c r="G18" i="3" s="1"/>
  <c r="J18" i="3" s="1"/>
  <c r="F33" i="3"/>
  <c r="G33" i="3" s="1"/>
  <c r="J33" i="3" s="1"/>
  <c r="F15" i="3"/>
  <c r="G15" i="3" s="1"/>
  <c r="J15" i="3" s="1"/>
  <c r="F4" i="3"/>
  <c r="G4" i="3" s="1"/>
  <c r="J4" i="3" s="1"/>
  <c r="F16" i="3"/>
  <c r="G16" i="3" s="1"/>
  <c r="J16" i="3" s="1"/>
  <c r="F14" i="3"/>
  <c r="G14" i="3" s="1"/>
  <c r="J14" i="3" s="1"/>
  <c r="F22" i="3"/>
  <c r="G22" i="3" s="1"/>
  <c r="J22" i="3" s="1"/>
  <c r="F23" i="3"/>
  <c r="G23" i="3" s="1"/>
  <c r="J23" i="3" s="1"/>
  <c r="F24" i="3"/>
  <c r="G24" i="3" s="1"/>
  <c r="J24" i="3" s="1"/>
  <c r="F31" i="3"/>
  <c r="G31" i="3" s="1"/>
  <c r="J31" i="3" s="1"/>
  <c r="F29" i="3"/>
  <c r="G29" i="3" s="1"/>
  <c r="J29" i="3" s="1"/>
  <c r="F34" i="3"/>
  <c r="G34" i="3" s="1"/>
  <c r="J34" i="3" s="1"/>
  <c r="F35" i="3"/>
  <c r="G35" i="3" s="1"/>
  <c r="J35" i="3" s="1"/>
  <c r="F7" i="3"/>
  <c r="G7" i="3" s="1"/>
  <c r="J7" i="3" s="1"/>
</calcChain>
</file>

<file path=xl/sharedStrings.xml><?xml version="1.0" encoding="utf-8"?>
<sst xmlns="http://schemas.openxmlformats.org/spreadsheetml/2006/main" count="287" uniqueCount="140">
  <si>
    <t>姓名</t>
  </si>
  <si>
    <t>性别</t>
  </si>
  <si>
    <t>证件号</t>
  </si>
  <si>
    <t>男</t>
  </si>
  <si>
    <t>350824199711192535</t>
  </si>
  <si>
    <t>兰桂红</t>
  </si>
  <si>
    <t>女</t>
  </si>
  <si>
    <t>350824199508205863</t>
  </si>
  <si>
    <t>刘明明</t>
  </si>
  <si>
    <t>35082419950127222X</t>
  </si>
  <si>
    <t>邓丽秀</t>
  </si>
  <si>
    <t>350824199310302529</t>
  </si>
  <si>
    <t>李焰婷</t>
  </si>
  <si>
    <t>350823199511152321</t>
  </si>
  <si>
    <t>胡春香</t>
  </si>
  <si>
    <t>350823199502151044</t>
  </si>
  <si>
    <t>兰蔚</t>
  </si>
  <si>
    <t>35082419950416112X</t>
  </si>
  <si>
    <t>曾晓燕</t>
  </si>
  <si>
    <t>35082419970314586X</t>
  </si>
  <si>
    <t>赖娜玲</t>
  </si>
  <si>
    <t>350824199304264984</t>
  </si>
  <si>
    <t>赖舒瑶</t>
  </si>
  <si>
    <t>350823199702100022</t>
  </si>
  <si>
    <t>钟茹兰</t>
  </si>
  <si>
    <t>350824199612160044</t>
  </si>
  <si>
    <t>刘金兰</t>
  </si>
  <si>
    <t>350824199611272220</t>
  </si>
  <si>
    <t>王菁茹</t>
  </si>
  <si>
    <t>350824199511220028</t>
  </si>
  <si>
    <t>刘庆秀</t>
  </si>
  <si>
    <t>350824199008082545</t>
  </si>
  <si>
    <t>兰芬芬</t>
  </si>
  <si>
    <t>350824199510205926</t>
  </si>
  <si>
    <t>廖桃英</t>
  </si>
  <si>
    <t>350824199603161467</t>
  </si>
  <si>
    <t>阙燕玉</t>
  </si>
  <si>
    <t>350823199508193421</t>
  </si>
  <si>
    <t>张莹</t>
  </si>
  <si>
    <t>350824199708101129</t>
  </si>
  <si>
    <t>刘榕</t>
  </si>
  <si>
    <t>350824199010290028</t>
  </si>
  <si>
    <t>王潍</t>
  </si>
  <si>
    <t>350824199705140026</t>
  </si>
  <si>
    <t>陈媛媛</t>
  </si>
  <si>
    <t>350824199112070026</t>
  </si>
  <si>
    <t>肖慧琳</t>
  </si>
  <si>
    <t>350824199510214961</t>
  </si>
  <si>
    <t>陈晓蝶</t>
  </si>
  <si>
    <t>350823199811200524</t>
  </si>
  <si>
    <t>钟岚馨</t>
  </si>
  <si>
    <t>350824199509131122</t>
  </si>
  <si>
    <t>廖兰英</t>
  </si>
  <si>
    <t>350824199309015469</t>
  </si>
  <si>
    <t>李丽英</t>
  </si>
  <si>
    <t>350824198905163826</t>
  </si>
  <si>
    <t>温玉琴</t>
  </si>
  <si>
    <t>350823199110086327</t>
  </si>
  <si>
    <t>黄丽珍</t>
  </si>
  <si>
    <t>350823199711133723</t>
  </si>
  <si>
    <t>梁燕玲</t>
  </si>
  <si>
    <t>350823199502151423</t>
  </si>
  <si>
    <t>刘佩</t>
  </si>
  <si>
    <t>350823199803180527</t>
  </si>
  <si>
    <t>350824199612270016</t>
  </si>
  <si>
    <t>刘艳</t>
  </si>
  <si>
    <t>350824199710241825</t>
  </si>
  <si>
    <t>刘文静</t>
  </si>
  <si>
    <t>350824198906141143</t>
  </si>
  <si>
    <t>林丽英</t>
  </si>
  <si>
    <t>350824199603111486</t>
  </si>
  <si>
    <t>钟娟</t>
  </si>
  <si>
    <t>350824199411094968</t>
  </si>
  <si>
    <t>刘文才</t>
  </si>
  <si>
    <t>35082419891022382X</t>
  </si>
  <si>
    <t>林彩丹</t>
  </si>
  <si>
    <t>350802199104227726</t>
  </si>
  <si>
    <t>车丽萍</t>
  </si>
  <si>
    <t>350824199302102869</t>
  </si>
  <si>
    <t>钟木兰</t>
  </si>
  <si>
    <t>35082419960127322X</t>
  </si>
  <si>
    <t>350824199508161477</t>
  </si>
  <si>
    <t>李增蓉</t>
  </si>
  <si>
    <t>360734199507253221</t>
  </si>
  <si>
    <t>林莉</t>
  </si>
  <si>
    <t>350824199208135904</t>
  </si>
  <si>
    <t>刘三英</t>
  </si>
  <si>
    <t>350824199505092541</t>
  </si>
  <si>
    <t>王开琴</t>
  </si>
  <si>
    <t>350824199403065462</t>
  </si>
  <si>
    <t>钟晓婷</t>
  </si>
  <si>
    <t>350824199309144180</t>
  </si>
  <si>
    <t>廖雨晴</t>
  </si>
  <si>
    <t>350824199803101469</t>
  </si>
  <si>
    <t>邓丽珍</t>
  </si>
  <si>
    <t>350824199006172520</t>
  </si>
  <si>
    <t>吕增</t>
  </si>
  <si>
    <t>350824199309103514</t>
  </si>
  <si>
    <t>温金燕</t>
  </si>
  <si>
    <t>350824198809014169</t>
  </si>
  <si>
    <t>陈标秀</t>
  </si>
  <si>
    <t>350823198805023045</t>
  </si>
  <si>
    <t>钟彩凤</t>
  </si>
  <si>
    <t>350824198803121166</t>
  </si>
  <si>
    <t>王华标</t>
  </si>
  <si>
    <t>350824199109205479</t>
  </si>
  <si>
    <t>兰春丽</t>
  </si>
  <si>
    <t>350824199201045869</t>
  </si>
  <si>
    <t>潘晓龙</t>
  </si>
  <si>
    <t>350824199511262519</t>
  </si>
  <si>
    <t>350824199202084966</t>
  </si>
  <si>
    <t>笔试加分成绩</t>
    <phoneticPr fontId="2" type="noConversion"/>
  </si>
  <si>
    <t>百分制笔试成绩</t>
    <phoneticPr fontId="1" type="noConversion"/>
  </si>
  <si>
    <t>40%比例</t>
    <phoneticPr fontId="1" type="noConversion"/>
  </si>
  <si>
    <t>百分制面试成绩</t>
    <phoneticPr fontId="1" type="noConversion"/>
  </si>
  <si>
    <t>招聘成绩</t>
    <phoneticPr fontId="1" type="noConversion"/>
  </si>
  <si>
    <t>名次</t>
    <phoneticPr fontId="1" type="noConversion"/>
  </si>
  <si>
    <t>蓝锦泉</t>
    <phoneticPr fontId="1" type="noConversion"/>
  </si>
  <si>
    <t>钟贵霖</t>
    <phoneticPr fontId="1" type="noConversion"/>
  </si>
  <si>
    <t>钟春升</t>
    <phoneticPr fontId="1" type="noConversion"/>
  </si>
  <si>
    <t>钟清</t>
    <phoneticPr fontId="1" type="noConversion"/>
  </si>
  <si>
    <t>幼儿教育教师（一），1人</t>
    <phoneticPr fontId="1" type="noConversion"/>
  </si>
  <si>
    <t>幼儿教育教师（二），29人</t>
    <phoneticPr fontId="1" type="noConversion"/>
  </si>
  <si>
    <t>序号</t>
    <phoneticPr fontId="1" type="noConversion"/>
  </si>
  <si>
    <t>序号</t>
    <phoneticPr fontId="1" type="noConversion"/>
  </si>
  <si>
    <r>
      <t>60%</t>
    </r>
    <r>
      <rPr>
        <sz val="11"/>
        <rFont val="宋体"/>
        <family val="2"/>
      </rPr>
      <t>比例</t>
    </r>
    <phoneticPr fontId="1" type="noConversion"/>
  </si>
  <si>
    <r>
      <t>60%</t>
    </r>
    <r>
      <rPr>
        <sz val="11"/>
        <rFont val="宋体"/>
        <family val="2"/>
      </rPr>
      <t>比例</t>
    </r>
    <phoneticPr fontId="1" type="noConversion"/>
  </si>
  <si>
    <t>一、小学语文教师岗位（一），1人</t>
    <phoneticPr fontId="1" type="noConversion"/>
  </si>
  <si>
    <t>二、小学语文教师岗位（二），8人</t>
    <phoneticPr fontId="1" type="noConversion"/>
  </si>
  <si>
    <t>三、小学数学教师岗位（一），1人</t>
    <phoneticPr fontId="1" type="noConversion"/>
  </si>
  <si>
    <t>四、小学数学教师岗位（二），8人</t>
    <phoneticPr fontId="1" type="noConversion"/>
  </si>
  <si>
    <t>五、小学英语教师岗位，3人</t>
    <phoneticPr fontId="1" type="noConversion"/>
  </si>
  <si>
    <t>六、小学音乐教师岗位，1人</t>
    <phoneticPr fontId="1" type="noConversion"/>
  </si>
  <si>
    <t>七、小学美术教师岗位，1人</t>
    <phoneticPr fontId="1" type="noConversion"/>
  </si>
  <si>
    <t>八、小学体育教师岗位，2人</t>
    <phoneticPr fontId="1" type="noConversion"/>
  </si>
  <si>
    <r>
      <t>60%</t>
    </r>
    <r>
      <rPr>
        <sz val="11"/>
        <rFont val="宋体"/>
        <family val="2"/>
      </rPr>
      <t>比例</t>
    </r>
    <phoneticPr fontId="1" type="noConversion"/>
  </si>
  <si>
    <t>2018年拟聘新任教师名单及招聘总成绩（小学岗位）</t>
    <phoneticPr fontId="1" type="noConversion"/>
  </si>
  <si>
    <t>2018年拟聘新任教师名单及招聘总成绩（幼教岗位）</t>
    <phoneticPr fontId="1" type="noConversion"/>
  </si>
  <si>
    <t>序号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</si>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</sst>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B050"/>
      <name val="宋体"/>
      <family val="3"/>
      <charset val="134"/>
    </font>
    <font>
      <b/>
      <sz val="11"/>
      <color rgb="FF00B050"/>
      <name val="Arial"/>
      <family val="2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name val="Arial"/>
      <family val="2"/>
    </font>
    <font>
      <sz val="11"/>
      <name val="宋体"/>
      <family val="3"/>
      <charset val="134"/>
      <scheme val="minor"/>
    </font>
    <font>
      <sz val="11"/>
      <name val="宋体"/>
      <family val="2"/>
    </font>
    <font>
      <b/>
      <sz val="11"/>
      <color rgb="FF00B050"/>
      <name val="宋体"/>
      <family val="2"/>
      <scheme val="minor"/>
    </font>
    <font>
      <b/>
      <sz val="11"/>
      <color rgb="FF00B0F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77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/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M12" sqref="M12"/>
    </sheetView>
  </sheetViews>
  <sheetFormatPr defaultRowHeight="13.5"/>
  <cols>
    <col min="1" max="1" width="5.25" style="5" bestFit="1" customWidth="1"/>
    <col min="2" max="2" width="13.25" style="5" customWidth="1"/>
    <col min="3" max="3" width="5.25" style="5" bestFit="1" customWidth="1"/>
    <col min="4" max="4" width="20.5" style="5" bestFit="1" customWidth="1"/>
    <col min="5" max="5" width="14.125" style="5" bestFit="1" customWidth="1"/>
    <col min="6" max="6" width="16.375" style="24" bestFit="1" customWidth="1"/>
    <col min="7" max="7" width="9.5" style="24" customWidth="1"/>
    <col min="8" max="8" width="16.375" style="5" bestFit="1" customWidth="1"/>
    <col min="9" max="9" width="8.5" style="24" bestFit="1" customWidth="1"/>
    <col min="10" max="11" width="9.75" style="5" customWidth="1"/>
    <col min="12" max="16384" width="9" style="5"/>
  </cols>
  <sheetData>
    <row r="1" spans="1:12" ht="39" customHeight="1">
      <c r="A1" s="33" t="s">
        <v>137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26.25" customHeight="1">
      <c r="A2" s="31" t="s">
        <v>121</v>
      </c>
      <c r="B2" s="31"/>
      <c r="C2" s="31"/>
      <c r="D2" s="31"/>
    </row>
    <row r="3" spans="1:12" ht="26.25" customHeight="1">
      <c r="A3" s="1" t="s">
        <v>123</v>
      </c>
      <c r="B3" s="8" t="s">
        <v>0</v>
      </c>
      <c r="C3" s="8" t="s">
        <v>1</v>
      </c>
      <c r="D3" s="8" t="s">
        <v>2</v>
      </c>
      <c r="E3" s="17" t="s">
        <v>111</v>
      </c>
      <c r="F3" s="20" t="s">
        <v>112</v>
      </c>
      <c r="G3" s="19" t="s">
        <v>135</v>
      </c>
      <c r="H3" s="20" t="s">
        <v>114</v>
      </c>
      <c r="I3" s="23" t="s">
        <v>113</v>
      </c>
      <c r="J3" s="2" t="s">
        <v>115</v>
      </c>
      <c r="K3" s="2" t="s">
        <v>116</v>
      </c>
    </row>
    <row r="4" spans="1:12" ht="26.25" customHeight="1">
      <c r="A4" s="2">
        <v>1</v>
      </c>
      <c r="B4" s="1" t="s">
        <v>117</v>
      </c>
      <c r="C4" s="8" t="s">
        <v>3</v>
      </c>
      <c r="D4" s="8" t="s">
        <v>4</v>
      </c>
      <c r="E4" s="2">
        <v>106.2</v>
      </c>
      <c r="F4" s="26">
        <f>E4/150*100</f>
        <v>70.800000000000011</v>
      </c>
      <c r="G4" s="23">
        <f>F4*0.6</f>
        <v>42.480000000000004</v>
      </c>
      <c r="H4" s="4">
        <v>91.76</v>
      </c>
      <c r="I4" s="23">
        <f>H4*0.4</f>
        <v>36.704000000000001</v>
      </c>
      <c r="J4" s="25">
        <f>G4+I4</f>
        <v>79.183999999999997</v>
      </c>
      <c r="K4" s="2">
        <v>6</v>
      </c>
    </row>
    <row r="5" spans="1:12" ht="26.25" customHeight="1">
      <c r="A5" s="32" t="s">
        <v>122</v>
      </c>
      <c r="B5" s="32"/>
      <c r="C5" s="32"/>
      <c r="D5" s="32"/>
      <c r="E5" s="14"/>
      <c r="F5" s="27"/>
      <c r="G5" s="28"/>
      <c r="H5" s="21"/>
      <c r="I5" s="28"/>
      <c r="J5" s="29"/>
      <c r="K5" s="14"/>
      <c r="L5" s="30"/>
    </row>
    <row r="6" spans="1:12" ht="26.25" customHeight="1">
      <c r="A6" s="1" t="s">
        <v>123</v>
      </c>
      <c r="B6" s="8" t="s">
        <v>0</v>
      </c>
      <c r="C6" s="8" t="s">
        <v>1</v>
      </c>
      <c r="D6" s="8" t="s">
        <v>2</v>
      </c>
      <c r="E6" s="17" t="s">
        <v>111</v>
      </c>
      <c r="F6" s="20" t="s">
        <v>112</v>
      </c>
      <c r="G6" s="19" t="s">
        <v>135</v>
      </c>
      <c r="H6" s="20" t="s">
        <v>114</v>
      </c>
      <c r="I6" s="23" t="s">
        <v>113</v>
      </c>
      <c r="J6" s="2" t="s">
        <v>115</v>
      </c>
      <c r="K6" s="2" t="s">
        <v>116</v>
      </c>
    </row>
    <row r="7" spans="1:12" ht="26.25" customHeight="1">
      <c r="A7" s="2">
        <v>2</v>
      </c>
      <c r="B7" s="2" t="s">
        <v>5</v>
      </c>
      <c r="C7" s="2" t="s">
        <v>6</v>
      </c>
      <c r="D7" s="2" t="s">
        <v>7</v>
      </c>
      <c r="E7" s="2">
        <v>117.6</v>
      </c>
      <c r="F7" s="26">
        <f t="shared" ref="F7:F35" si="0">E7/150*100</f>
        <v>78.399999999999991</v>
      </c>
      <c r="G7" s="23">
        <f t="shared" ref="G7:G35" si="1">F7*0.6</f>
        <v>47.039999999999992</v>
      </c>
      <c r="H7" s="4">
        <v>88.36</v>
      </c>
      <c r="I7" s="23">
        <f t="shared" ref="I7:I35" si="2">H7*0.4</f>
        <v>35.344000000000001</v>
      </c>
      <c r="J7" s="25">
        <f t="shared" ref="J7:J35" si="3">G7+I7</f>
        <v>82.383999999999986</v>
      </c>
      <c r="K7" s="2">
        <v>1</v>
      </c>
    </row>
    <row r="8" spans="1:12" ht="26.25" customHeight="1">
      <c r="A8" s="2">
        <v>3</v>
      </c>
      <c r="B8" s="2" t="s">
        <v>22</v>
      </c>
      <c r="C8" s="2" t="s">
        <v>6</v>
      </c>
      <c r="D8" s="2" t="s">
        <v>23</v>
      </c>
      <c r="E8" s="2">
        <v>111.2</v>
      </c>
      <c r="F8" s="26">
        <f t="shared" si="0"/>
        <v>74.13333333333334</v>
      </c>
      <c r="G8" s="23">
        <f t="shared" si="1"/>
        <v>44.480000000000004</v>
      </c>
      <c r="H8" s="4">
        <v>94.66</v>
      </c>
      <c r="I8" s="23">
        <f t="shared" si="2"/>
        <v>37.863999999999997</v>
      </c>
      <c r="J8" s="25">
        <f t="shared" si="3"/>
        <v>82.343999999999994</v>
      </c>
      <c r="K8" s="2">
        <v>2</v>
      </c>
    </row>
    <row r="9" spans="1:12" ht="26.25" customHeight="1">
      <c r="A9" s="2">
        <v>4</v>
      </c>
      <c r="B9" s="2" t="s">
        <v>8</v>
      </c>
      <c r="C9" s="2" t="s">
        <v>6</v>
      </c>
      <c r="D9" s="2" t="s">
        <v>9</v>
      </c>
      <c r="E9" s="2">
        <v>115.6</v>
      </c>
      <c r="F9" s="26">
        <f t="shared" si="0"/>
        <v>77.066666666666663</v>
      </c>
      <c r="G9" s="23">
        <f t="shared" si="1"/>
        <v>46.239999999999995</v>
      </c>
      <c r="H9" s="4">
        <v>89.04</v>
      </c>
      <c r="I9" s="23">
        <f t="shared" si="2"/>
        <v>35.616000000000007</v>
      </c>
      <c r="J9" s="25">
        <f t="shared" si="3"/>
        <v>81.855999999999995</v>
      </c>
      <c r="K9" s="2">
        <v>3</v>
      </c>
    </row>
    <row r="10" spans="1:12" ht="26.25" customHeight="1">
      <c r="A10" s="2">
        <v>5</v>
      </c>
      <c r="B10" s="2" t="s">
        <v>14</v>
      </c>
      <c r="C10" s="2" t="s">
        <v>6</v>
      </c>
      <c r="D10" s="2" t="s">
        <v>15</v>
      </c>
      <c r="E10" s="2">
        <v>113.6</v>
      </c>
      <c r="F10" s="26">
        <f t="shared" si="0"/>
        <v>75.733333333333334</v>
      </c>
      <c r="G10" s="23">
        <f t="shared" si="1"/>
        <v>45.44</v>
      </c>
      <c r="H10" s="4">
        <v>88.1</v>
      </c>
      <c r="I10" s="23">
        <f t="shared" si="2"/>
        <v>35.24</v>
      </c>
      <c r="J10" s="25">
        <f t="shared" si="3"/>
        <v>80.680000000000007</v>
      </c>
      <c r="K10" s="2">
        <v>4</v>
      </c>
    </row>
    <row r="11" spans="1:12" ht="26.25" customHeight="1">
      <c r="A11" s="2">
        <v>6</v>
      </c>
      <c r="B11" s="2" t="s">
        <v>12</v>
      </c>
      <c r="C11" s="2" t="s">
        <v>6</v>
      </c>
      <c r="D11" s="2" t="s">
        <v>13</v>
      </c>
      <c r="E11" s="2">
        <v>113.7</v>
      </c>
      <c r="F11" s="26">
        <f t="shared" si="0"/>
        <v>75.8</v>
      </c>
      <c r="G11" s="23">
        <f t="shared" si="1"/>
        <v>45.48</v>
      </c>
      <c r="H11" s="4">
        <v>86.28</v>
      </c>
      <c r="I11" s="23">
        <f t="shared" si="2"/>
        <v>34.512</v>
      </c>
      <c r="J11" s="25">
        <f t="shared" si="3"/>
        <v>79.99199999999999</v>
      </c>
      <c r="K11" s="2">
        <v>5</v>
      </c>
    </row>
    <row r="12" spans="1:12" ht="26.25" customHeight="1">
      <c r="A12" s="2">
        <v>7</v>
      </c>
      <c r="B12" s="2" t="s">
        <v>18</v>
      </c>
      <c r="C12" s="2" t="s">
        <v>6</v>
      </c>
      <c r="D12" s="2" t="s">
        <v>19</v>
      </c>
      <c r="E12" s="2">
        <v>113.3</v>
      </c>
      <c r="F12" s="26">
        <f t="shared" si="0"/>
        <v>75.533333333333331</v>
      </c>
      <c r="G12" s="23">
        <f t="shared" si="1"/>
        <v>45.32</v>
      </c>
      <c r="H12" s="4">
        <v>84.46</v>
      </c>
      <c r="I12" s="23">
        <f t="shared" si="2"/>
        <v>33.783999999999999</v>
      </c>
      <c r="J12" s="25">
        <f t="shared" si="3"/>
        <v>79.103999999999999</v>
      </c>
      <c r="K12" s="2">
        <v>7</v>
      </c>
    </row>
    <row r="13" spans="1:12" ht="26.25" customHeight="1">
      <c r="A13" s="2">
        <v>8</v>
      </c>
      <c r="B13" s="2" t="s">
        <v>36</v>
      </c>
      <c r="C13" s="2" t="s">
        <v>6</v>
      </c>
      <c r="D13" s="2" t="s">
        <v>37</v>
      </c>
      <c r="E13" s="2">
        <v>108.5</v>
      </c>
      <c r="F13" s="26">
        <f t="shared" si="0"/>
        <v>72.333333333333343</v>
      </c>
      <c r="G13" s="23">
        <f t="shared" si="1"/>
        <v>43.400000000000006</v>
      </c>
      <c r="H13" s="4">
        <v>87.18</v>
      </c>
      <c r="I13" s="23">
        <f t="shared" si="2"/>
        <v>34.872000000000007</v>
      </c>
      <c r="J13" s="25">
        <f t="shared" si="3"/>
        <v>78.27200000000002</v>
      </c>
      <c r="K13" s="2">
        <v>8</v>
      </c>
    </row>
    <row r="14" spans="1:12" ht="26.25" customHeight="1">
      <c r="A14" s="2">
        <v>9</v>
      </c>
      <c r="B14" s="2" t="s">
        <v>48</v>
      </c>
      <c r="C14" s="2" t="s">
        <v>6</v>
      </c>
      <c r="D14" s="2" t="s">
        <v>49</v>
      </c>
      <c r="E14" s="2">
        <v>106.2</v>
      </c>
      <c r="F14" s="26">
        <f t="shared" si="0"/>
        <v>70.800000000000011</v>
      </c>
      <c r="G14" s="23">
        <f t="shared" si="1"/>
        <v>42.480000000000004</v>
      </c>
      <c r="H14" s="4">
        <v>89.38</v>
      </c>
      <c r="I14" s="23">
        <f t="shared" si="2"/>
        <v>35.752000000000002</v>
      </c>
      <c r="J14" s="25">
        <f t="shared" si="3"/>
        <v>78.231999999999999</v>
      </c>
      <c r="K14" s="2">
        <v>9</v>
      </c>
    </row>
    <row r="15" spans="1:12" ht="26.25" customHeight="1">
      <c r="A15" s="2">
        <v>10</v>
      </c>
      <c r="B15" s="2" t="s">
        <v>44</v>
      </c>
      <c r="C15" s="2" t="s">
        <v>6</v>
      </c>
      <c r="D15" s="2" t="s">
        <v>45</v>
      </c>
      <c r="E15" s="2">
        <v>107.4</v>
      </c>
      <c r="F15" s="26">
        <f t="shared" si="0"/>
        <v>71.600000000000009</v>
      </c>
      <c r="G15" s="23">
        <f t="shared" si="1"/>
        <v>42.96</v>
      </c>
      <c r="H15" s="4">
        <v>88.1</v>
      </c>
      <c r="I15" s="23">
        <f t="shared" si="2"/>
        <v>35.24</v>
      </c>
      <c r="J15" s="25">
        <f t="shared" si="3"/>
        <v>78.2</v>
      </c>
      <c r="K15" s="2">
        <v>10</v>
      </c>
    </row>
    <row r="16" spans="1:12" ht="26.25" customHeight="1">
      <c r="A16" s="2">
        <v>11</v>
      </c>
      <c r="B16" s="2" t="s">
        <v>46</v>
      </c>
      <c r="C16" s="2" t="s">
        <v>6</v>
      </c>
      <c r="D16" s="2" t="s">
        <v>47</v>
      </c>
      <c r="E16" s="2">
        <v>106.2</v>
      </c>
      <c r="F16" s="26">
        <f t="shared" si="0"/>
        <v>70.800000000000011</v>
      </c>
      <c r="G16" s="23">
        <f t="shared" si="1"/>
        <v>42.480000000000004</v>
      </c>
      <c r="H16" s="4">
        <v>89.12</v>
      </c>
      <c r="I16" s="23">
        <f t="shared" si="2"/>
        <v>35.648000000000003</v>
      </c>
      <c r="J16" s="25">
        <f t="shared" si="3"/>
        <v>78.128000000000014</v>
      </c>
      <c r="K16" s="2">
        <v>11</v>
      </c>
    </row>
    <row r="17" spans="1:11" ht="26.25" customHeight="1">
      <c r="A17" s="2">
        <v>12</v>
      </c>
      <c r="B17" s="2" t="s">
        <v>28</v>
      </c>
      <c r="C17" s="2" t="s">
        <v>6</v>
      </c>
      <c r="D17" s="2" t="s">
        <v>29</v>
      </c>
      <c r="E17" s="2">
        <v>110.1</v>
      </c>
      <c r="F17" s="26">
        <f t="shared" si="0"/>
        <v>73.400000000000006</v>
      </c>
      <c r="G17" s="23">
        <f t="shared" si="1"/>
        <v>44.04</v>
      </c>
      <c r="H17" s="4">
        <v>84</v>
      </c>
      <c r="I17" s="23">
        <f t="shared" si="2"/>
        <v>33.6</v>
      </c>
      <c r="J17" s="25">
        <f t="shared" si="3"/>
        <v>77.64</v>
      </c>
      <c r="K17" s="2">
        <v>12</v>
      </c>
    </row>
    <row r="18" spans="1:11" ht="26.25" customHeight="1">
      <c r="A18" s="2">
        <v>13</v>
      </c>
      <c r="B18" s="2" t="s">
        <v>40</v>
      </c>
      <c r="C18" s="2" t="s">
        <v>6</v>
      </c>
      <c r="D18" s="2" t="s">
        <v>41</v>
      </c>
      <c r="E18" s="2">
        <v>107.8</v>
      </c>
      <c r="F18" s="26">
        <f t="shared" si="0"/>
        <v>71.866666666666674</v>
      </c>
      <c r="G18" s="23">
        <f t="shared" si="1"/>
        <v>43.120000000000005</v>
      </c>
      <c r="H18" s="4">
        <v>86.16</v>
      </c>
      <c r="I18" s="23">
        <f t="shared" si="2"/>
        <v>34.463999999999999</v>
      </c>
      <c r="J18" s="25">
        <f t="shared" si="3"/>
        <v>77.584000000000003</v>
      </c>
      <c r="K18" s="2">
        <v>13</v>
      </c>
    </row>
    <row r="19" spans="1:11" ht="26.25" customHeight="1">
      <c r="A19" s="2">
        <v>14</v>
      </c>
      <c r="B19" s="2" t="s">
        <v>26</v>
      </c>
      <c r="C19" s="2" t="s">
        <v>6</v>
      </c>
      <c r="D19" s="2" t="s">
        <v>27</v>
      </c>
      <c r="E19" s="2">
        <v>110.9</v>
      </c>
      <c r="F19" s="26">
        <f t="shared" si="0"/>
        <v>73.933333333333337</v>
      </c>
      <c r="G19" s="23">
        <f t="shared" si="1"/>
        <v>44.36</v>
      </c>
      <c r="H19" s="4">
        <v>82.72</v>
      </c>
      <c r="I19" s="23">
        <f t="shared" si="2"/>
        <v>33.088000000000001</v>
      </c>
      <c r="J19" s="25">
        <f t="shared" si="3"/>
        <v>77.448000000000008</v>
      </c>
      <c r="K19" s="2">
        <v>14</v>
      </c>
    </row>
    <row r="20" spans="1:11" ht="26.25" customHeight="1">
      <c r="A20" s="2">
        <v>15</v>
      </c>
      <c r="B20" s="2" t="s">
        <v>16</v>
      </c>
      <c r="C20" s="2" t="s">
        <v>6</v>
      </c>
      <c r="D20" s="2" t="s">
        <v>17</v>
      </c>
      <c r="E20" s="2">
        <v>113.5</v>
      </c>
      <c r="F20" s="26">
        <f t="shared" si="0"/>
        <v>75.666666666666671</v>
      </c>
      <c r="G20" s="23">
        <f t="shared" si="1"/>
        <v>45.4</v>
      </c>
      <c r="H20" s="4">
        <v>78.92</v>
      </c>
      <c r="I20" s="23">
        <f t="shared" si="2"/>
        <v>31.568000000000001</v>
      </c>
      <c r="J20" s="25">
        <f t="shared" si="3"/>
        <v>76.968000000000004</v>
      </c>
      <c r="K20" s="2">
        <v>15</v>
      </c>
    </row>
    <row r="21" spans="1:11" ht="26.25" customHeight="1">
      <c r="A21" s="2">
        <v>16</v>
      </c>
      <c r="B21" s="2" t="s">
        <v>38</v>
      </c>
      <c r="C21" s="2" t="s">
        <v>6</v>
      </c>
      <c r="D21" s="2" t="s">
        <v>39</v>
      </c>
      <c r="E21" s="2">
        <v>108.4</v>
      </c>
      <c r="F21" s="26">
        <f t="shared" si="0"/>
        <v>72.266666666666666</v>
      </c>
      <c r="G21" s="23">
        <f t="shared" si="1"/>
        <v>43.36</v>
      </c>
      <c r="H21" s="4">
        <v>83.74</v>
      </c>
      <c r="I21" s="23">
        <f t="shared" si="2"/>
        <v>33.496000000000002</v>
      </c>
      <c r="J21" s="25">
        <f t="shared" si="3"/>
        <v>76.855999999999995</v>
      </c>
      <c r="K21" s="2">
        <v>16</v>
      </c>
    </row>
    <row r="22" spans="1:11" ht="26.25" customHeight="1">
      <c r="A22" s="2">
        <v>17</v>
      </c>
      <c r="B22" s="2" t="s">
        <v>50</v>
      </c>
      <c r="C22" s="2" t="s">
        <v>6</v>
      </c>
      <c r="D22" s="2" t="s">
        <v>51</v>
      </c>
      <c r="E22" s="2">
        <v>105.9</v>
      </c>
      <c r="F22" s="26">
        <f t="shared" si="0"/>
        <v>70.600000000000009</v>
      </c>
      <c r="G22" s="23">
        <f t="shared" si="1"/>
        <v>42.360000000000007</v>
      </c>
      <c r="H22" s="4">
        <v>86.1</v>
      </c>
      <c r="I22" s="23">
        <f t="shared" si="2"/>
        <v>34.44</v>
      </c>
      <c r="J22" s="25">
        <f t="shared" si="3"/>
        <v>76.800000000000011</v>
      </c>
      <c r="K22" s="2">
        <v>17</v>
      </c>
    </row>
    <row r="23" spans="1:11" ht="26.25" customHeight="1">
      <c r="A23" s="2">
        <v>18</v>
      </c>
      <c r="B23" s="2" t="s">
        <v>52</v>
      </c>
      <c r="C23" s="2" t="s">
        <v>6</v>
      </c>
      <c r="D23" s="2" t="s">
        <v>53</v>
      </c>
      <c r="E23" s="2">
        <v>105.7</v>
      </c>
      <c r="F23" s="26">
        <f t="shared" si="0"/>
        <v>70.466666666666669</v>
      </c>
      <c r="G23" s="23">
        <f t="shared" si="1"/>
        <v>42.28</v>
      </c>
      <c r="H23" s="4">
        <v>85.56</v>
      </c>
      <c r="I23" s="23">
        <f t="shared" si="2"/>
        <v>34.224000000000004</v>
      </c>
      <c r="J23" s="25">
        <f t="shared" si="3"/>
        <v>76.504000000000005</v>
      </c>
      <c r="K23" s="2">
        <v>18</v>
      </c>
    </row>
    <row r="24" spans="1:11" ht="26.25" customHeight="1">
      <c r="A24" s="2">
        <v>19</v>
      </c>
      <c r="B24" s="2" t="s">
        <v>54</v>
      </c>
      <c r="C24" s="2" t="s">
        <v>6</v>
      </c>
      <c r="D24" s="2" t="s">
        <v>55</v>
      </c>
      <c r="E24" s="2">
        <v>104.7</v>
      </c>
      <c r="F24" s="26">
        <f t="shared" si="0"/>
        <v>69.800000000000011</v>
      </c>
      <c r="G24" s="23">
        <f t="shared" si="1"/>
        <v>41.88</v>
      </c>
      <c r="H24" s="12">
        <v>86.26</v>
      </c>
      <c r="I24" s="23">
        <f t="shared" si="2"/>
        <v>34.504000000000005</v>
      </c>
      <c r="J24" s="25">
        <f t="shared" si="3"/>
        <v>76.384000000000015</v>
      </c>
      <c r="K24" s="2">
        <v>19</v>
      </c>
    </row>
    <row r="25" spans="1:11" ht="26.25" customHeight="1">
      <c r="A25" s="2">
        <v>20</v>
      </c>
      <c r="B25" s="2" t="s">
        <v>24</v>
      </c>
      <c r="C25" s="2" t="s">
        <v>6</v>
      </c>
      <c r="D25" s="2" t="s">
        <v>25</v>
      </c>
      <c r="E25" s="2">
        <v>111.2</v>
      </c>
      <c r="F25" s="26">
        <f t="shared" si="0"/>
        <v>74.13333333333334</v>
      </c>
      <c r="G25" s="23">
        <f t="shared" si="1"/>
        <v>44.480000000000004</v>
      </c>
      <c r="H25" s="4">
        <v>79.3</v>
      </c>
      <c r="I25" s="23">
        <f t="shared" si="2"/>
        <v>31.72</v>
      </c>
      <c r="J25" s="25">
        <f t="shared" si="3"/>
        <v>76.2</v>
      </c>
      <c r="K25" s="2">
        <v>20</v>
      </c>
    </row>
    <row r="26" spans="1:11" ht="26.25" customHeight="1">
      <c r="A26" s="2">
        <v>21</v>
      </c>
      <c r="B26" s="2" t="s">
        <v>32</v>
      </c>
      <c r="C26" s="2" t="s">
        <v>6</v>
      </c>
      <c r="D26" s="2" t="s">
        <v>33</v>
      </c>
      <c r="E26" s="2">
        <v>109.6</v>
      </c>
      <c r="F26" s="26">
        <f t="shared" si="0"/>
        <v>73.066666666666663</v>
      </c>
      <c r="G26" s="23">
        <f t="shared" si="1"/>
        <v>43.839999999999996</v>
      </c>
      <c r="H26" s="4">
        <v>80.900000000000006</v>
      </c>
      <c r="I26" s="23">
        <f t="shared" si="2"/>
        <v>32.360000000000007</v>
      </c>
      <c r="J26" s="25">
        <f t="shared" si="3"/>
        <v>76.2</v>
      </c>
      <c r="K26" s="2">
        <v>20</v>
      </c>
    </row>
    <row r="27" spans="1:11" ht="26.25" customHeight="1">
      <c r="A27" s="2">
        <v>22</v>
      </c>
      <c r="B27" s="2" t="s">
        <v>30</v>
      </c>
      <c r="C27" s="2" t="s">
        <v>6</v>
      </c>
      <c r="D27" s="2" t="s">
        <v>31</v>
      </c>
      <c r="E27" s="2">
        <v>109.9</v>
      </c>
      <c r="F27" s="26">
        <f t="shared" si="0"/>
        <v>73.266666666666666</v>
      </c>
      <c r="G27" s="23">
        <f t="shared" si="1"/>
        <v>43.96</v>
      </c>
      <c r="H27" s="4">
        <v>80.58</v>
      </c>
      <c r="I27" s="23">
        <f t="shared" si="2"/>
        <v>32.231999999999999</v>
      </c>
      <c r="J27" s="25">
        <f t="shared" si="3"/>
        <v>76.192000000000007</v>
      </c>
      <c r="K27" s="2">
        <v>22</v>
      </c>
    </row>
    <row r="28" spans="1:11" ht="26.25" customHeight="1">
      <c r="A28" s="2">
        <v>23</v>
      </c>
      <c r="B28" s="2" t="s">
        <v>10</v>
      </c>
      <c r="C28" s="2" t="s">
        <v>6</v>
      </c>
      <c r="D28" s="2" t="s">
        <v>11</v>
      </c>
      <c r="E28" s="2">
        <v>114.2</v>
      </c>
      <c r="F28" s="26">
        <f t="shared" si="0"/>
        <v>76.133333333333326</v>
      </c>
      <c r="G28" s="23">
        <f t="shared" si="1"/>
        <v>45.679999999999993</v>
      </c>
      <c r="H28" s="4">
        <v>76.16</v>
      </c>
      <c r="I28" s="23">
        <f t="shared" si="2"/>
        <v>30.463999999999999</v>
      </c>
      <c r="J28" s="25">
        <f t="shared" si="3"/>
        <v>76.143999999999991</v>
      </c>
      <c r="K28" s="2">
        <v>23</v>
      </c>
    </row>
    <row r="29" spans="1:11" ht="26.25" customHeight="1">
      <c r="A29" s="2">
        <v>24</v>
      </c>
      <c r="B29" s="2" t="s">
        <v>58</v>
      </c>
      <c r="C29" s="2" t="s">
        <v>6</v>
      </c>
      <c r="D29" s="2" t="s">
        <v>59</v>
      </c>
      <c r="E29" s="2">
        <v>103.6</v>
      </c>
      <c r="F29" s="26">
        <f t="shared" si="0"/>
        <v>69.066666666666663</v>
      </c>
      <c r="G29" s="23">
        <f t="shared" si="1"/>
        <v>41.44</v>
      </c>
      <c r="H29" s="12">
        <v>86.6</v>
      </c>
      <c r="I29" s="23">
        <f t="shared" si="2"/>
        <v>34.64</v>
      </c>
      <c r="J29" s="25">
        <f t="shared" si="3"/>
        <v>76.08</v>
      </c>
      <c r="K29" s="2">
        <v>24</v>
      </c>
    </row>
    <row r="30" spans="1:11" ht="26.25" customHeight="1">
      <c r="A30" s="2">
        <v>25</v>
      </c>
      <c r="B30" s="2" t="s">
        <v>34</v>
      </c>
      <c r="C30" s="2" t="s">
        <v>6</v>
      </c>
      <c r="D30" s="2" t="s">
        <v>35</v>
      </c>
      <c r="E30" s="2">
        <v>109.2</v>
      </c>
      <c r="F30" s="26">
        <f t="shared" si="0"/>
        <v>72.8</v>
      </c>
      <c r="G30" s="23">
        <f t="shared" si="1"/>
        <v>43.68</v>
      </c>
      <c r="H30" s="4">
        <v>80.14</v>
      </c>
      <c r="I30" s="23">
        <f t="shared" si="2"/>
        <v>32.056000000000004</v>
      </c>
      <c r="J30" s="25">
        <f t="shared" si="3"/>
        <v>75.736000000000004</v>
      </c>
      <c r="K30" s="2">
        <v>25</v>
      </c>
    </row>
    <row r="31" spans="1:11" ht="26.25" customHeight="1">
      <c r="A31" s="2">
        <v>26</v>
      </c>
      <c r="B31" s="2" t="s">
        <v>56</v>
      </c>
      <c r="C31" s="2" t="s">
        <v>6</v>
      </c>
      <c r="D31" s="2" t="s">
        <v>57</v>
      </c>
      <c r="E31" s="2">
        <v>103.7</v>
      </c>
      <c r="F31" s="26">
        <f t="shared" si="0"/>
        <v>69.13333333333334</v>
      </c>
      <c r="G31" s="23">
        <f t="shared" si="1"/>
        <v>41.480000000000004</v>
      </c>
      <c r="H31" s="12">
        <v>85.32</v>
      </c>
      <c r="I31" s="23">
        <f t="shared" si="2"/>
        <v>34.128</v>
      </c>
      <c r="J31" s="25">
        <f t="shared" si="3"/>
        <v>75.608000000000004</v>
      </c>
      <c r="K31" s="2">
        <v>26</v>
      </c>
    </row>
    <row r="32" spans="1:11" ht="26.25" customHeight="1">
      <c r="A32" s="2">
        <v>27</v>
      </c>
      <c r="B32" s="2" t="s">
        <v>20</v>
      </c>
      <c r="C32" s="2" t="s">
        <v>6</v>
      </c>
      <c r="D32" s="2" t="s">
        <v>21</v>
      </c>
      <c r="E32" s="2">
        <v>111.5</v>
      </c>
      <c r="F32" s="26">
        <f t="shared" si="0"/>
        <v>74.333333333333329</v>
      </c>
      <c r="G32" s="23">
        <f t="shared" si="1"/>
        <v>44.599999999999994</v>
      </c>
      <c r="H32" s="4">
        <v>77.44</v>
      </c>
      <c r="I32" s="23">
        <f t="shared" si="2"/>
        <v>30.975999999999999</v>
      </c>
      <c r="J32" s="25">
        <f t="shared" si="3"/>
        <v>75.575999999999993</v>
      </c>
      <c r="K32" s="2">
        <v>27</v>
      </c>
    </row>
    <row r="33" spans="1:11" ht="26.25" customHeight="1">
      <c r="A33" s="2">
        <v>28</v>
      </c>
      <c r="B33" s="2" t="s">
        <v>42</v>
      </c>
      <c r="C33" s="2" t="s">
        <v>6</v>
      </c>
      <c r="D33" s="2" t="s">
        <v>43</v>
      </c>
      <c r="E33" s="2">
        <v>107.5</v>
      </c>
      <c r="F33" s="26">
        <f t="shared" si="0"/>
        <v>71.666666666666671</v>
      </c>
      <c r="G33" s="23">
        <f t="shared" si="1"/>
        <v>43</v>
      </c>
      <c r="H33" s="4">
        <v>81.239999999999995</v>
      </c>
      <c r="I33" s="23">
        <f t="shared" si="2"/>
        <v>32.496000000000002</v>
      </c>
      <c r="J33" s="25">
        <f t="shared" si="3"/>
        <v>75.496000000000009</v>
      </c>
      <c r="K33" s="2">
        <v>28</v>
      </c>
    </row>
    <row r="34" spans="1:11" ht="26.25" customHeight="1">
      <c r="A34" s="2">
        <v>29</v>
      </c>
      <c r="B34" s="2" t="s">
        <v>60</v>
      </c>
      <c r="C34" s="2" t="s">
        <v>6</v>
      </c>
      <c r="D34" s="2" t="s">
        <v>61</v>
      </c>
      <c r="E34" s="2">
        <v>101.2</v>
      </c>
      <c r="F34" s="26">
        <f t="shared" si="0"/>
        <v>67.466666666666669</v>
      </c>
      <c r="G34" s="23">
        <f t="shared" si="1"/>
        <v>40.479999999999997</v>
      </c>
      <c r="H34" s="12">
        <v>87.38</v>
      </c>
      <c r="I34" s="23">
        <f t="shared" si="2"/>
        <v>34.951999999999998</v>
      </c>
      <c r="J34" s="25">
        <f t="shared" si="3"/>
        <v>75.431999999999988</v>
      </c>
      <c r="K34" s="2">
        <v>29</v>
      </c>
    </row>
    <row r="35" spans="1:11" ht="26.25" customHeight="1">
      <c r="A35" s="2">
        <v>30</v>
      </c>
      <c r="B35" s="2" t="s">
        <v>62</v>
      </c>
      <c r="C35" s="2" t="s">
        <v>6</v>
      </c>
      <c r="D35" s="2" t="s">
        <v>63</v>
      </c>
      <c r="E35" s="2">
        <v>100.5</v>
      </c>
      <c r="F35" s="26">
        <f t="shared" si="0"/>
        <v>67</v>
      </c>
      <c r="G35" s="23">
        <f t="shared" si="1"/>
        <v>40.199999999999996</v>
      </c>
      <c r="H35" s="12">
        <v>87.98</v>
      </c>
      <c r="I35" s="23">
        <f t="shared" si="2"/>
        <v>35.192</v>
      </c>
      <c r="J35" s="25">
        <f t="shared" si="3"/>
        <v>75.391999999999996</v>
      </c>
      <c r="K35" s="2">
        <v>30</v>
      </c>
    </row>
  </sheetData>
  <sortState ref="A4:K91">
    <sortCondition descending="1" ref="J4:J91"/>
  </sortState>
  <mergeCells count="3">
    <mergeCell ref="A2:D2"/>
    <mergeCell ref="A5:D5"/>
    <mergeCell ref="A1:K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H9" sqref="H9"/>
    </sheetView>
  </sheetViews>
  <sheetFormatPr defaultRowHeight="13.5"/>
  <cols>
    <col min="1" max="1" width="5.25" style="6" bestFit="1" customWidth="1"/>
    <col min="2" max="2" width="12.25" style="6" customWidth="1"/>
    <col min="3" max="3" width="5.625" style="6" customWidth="1"/>
    <col min="4" max="4" width="20.5" style="6" bestFit="1" customWidth="1"/>
    <col min="5" max="5" width="14.125" style="6" bestFit="1" customWidth="1"/>
    <col min="6" max="6" width="16.375" style="6" bestFit="1" customWidth="1"/>
    <col min="7" max="7" width="9.125" style="6" bestFit="1" customWidth="1"/>
    <col min="8" max="8" width="16.375" style="6" bestFit="1" customWidth="1"/>
    <col min="9" max="11" width="9.5" style="6" customWidth="1"/>
    <col min="12" max="16384" width="9" style="6"/>
  </cols>
  <sheetData>
    <row r="1" spans="1:12" ht="28.5" customHeight="1">
      <c r="A1" s="33" t="s">
        <v>136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ht="21.75" customHeight="1">
      <c r="A2" s="35" t="s">
        <v>127</v>
      </c>
      <c r="B2" s="36"/>
      <c r="C2" s="36"/>
      <c r="D2" s="36"/>
      <c r="E2" s="5"/>
      <c r="F2" s="7"/>
      <c r="G2" s="5"/>
      <c r="H2" s="5"/>
      <c r="I2" s="5"/>
      <c r="J2" s="5"/>
      <c r="K2" s="5"/>
    </row>
    <row r="3" spans="1:12" ht="21.75" customHeight="1">
      <c r="A3" s="1" t="s">
        <v>124</v>
      </c>
      <c r="B3" s="8" t="s">
        <v>0</v>
      </c>
      <c r="C3" s="8" t="s">
        <v>1</v>
      </c>
      <c r="D3" s="8" t="s">
        <v>2</v>
      </c>
      <c r="E3" s="17" t="s">
        <v>111</v>
      </c>
      <c r="F3" s="18" t="s">
        <v>112</v>
      </c>
      <c r="G3" s="19" t="s">
        <v>125</v>
      </c>
      <c r="H3" s="20" t="s">
        <v>114</v>
      </c>
      <c r="I3" s="2" t="s">
        <v>113</v>
      </c>
      <c r="J3" s="2" t="s">
        <v>115</v>
      </c>
      <c r="K3" s="2" t="s">
        <v>116</v>
      </c>
    </row>
    <row r="4" spans="1:12" ht="21.75" customHeight="1">
      <c r="A4" s="1">
        <v>1</v>
      </c>
      <c r="B4" s="1" t="s">
        <v>118</v>
      </c>
      <c r="C4" s="8" t="s">
        <v>3</v>
      </c>
      <c r="D4" s="8" t="s">
        <v>64</v>
      </c>
      <c r="E4" s="2">
        <v>85.6</v>
      </c>
      <c r="F4" s="3">
        <f>E4/150*100</f>
        <v>57.066666666666663</v>
      </c>
      <c r="G4" s="2">
        <f>F4*0.6</f>
        <v>34.239999999999995</v>
      </c>
      <c r="H4" s="4">
        <v>79.5</v>
      </c>
      <c r="I4" s="2">
        <f>H4*0.4</f>
        <v>31.8</v>
      </c>
      <c r="J4" s="2">
        <f>G4+I4</f>
        <v>66.039999999999992</v>
      </c>
      <c r="K4" s="2">
        <v>18</v>
      </c>
    </row>
    <row r="5" spans="1:12" ht="21.75" customHeight="1">
      <c r="A5" s="37" t="s">
        <v>128</v>
      </c>
      <c r="B5" s="38"/>
      <c r="C5" s="38"/>
      <c r="D5" s="38"/>
      <c r="E5" s="14"/>
      <c r="F5" s="15"/>
      <c r="G5" s="14"/>
      <c r="H5" s="21"/>
      <c r="I5" s="14"/>
      <c r="J5" s="14"/>
      <c r="K5" s="14"/>
      <c r="L5" s="22"/>
    </row>
    <row r="6" spans="1:12" ht="21.75" customHeight="1">
      <c r="A6" s="1" t="s">
        <v>124</v>
      </c>
      <c r="B6" s="8" t="s">
        <v>0</v>
      </c>
      <c r="C6" s="8" t="s">
        <v>1</v>
      </c>
      <c r="D6" s="8" t="s">
        <v>2</v>
      </c>
      <c r="E6" s="17" t="s">
        <v>111</v>
      </c>
      <c r="F6" s="18" t="s">
        <v>112</v>
      </c>
      <c r="G6" s="19" t="s">
        <v>125</v>
      </c>
      <c r="H6" s="20" t="s">
        <v>114</v>
      </c>
      <c r="I6" s="2" t="s">
        <v>113</v>
      </c>
      <c r="J6" s="2" t="s">
        <v>115</v>
      </c>
      <c r="K6" s="2" t="s">
        <v>116</v>
      </c>
    </row>
    <row r="7" spans="1:12" ht="21.75" customHeight="1">
      <c r="A7" s="2">
        <v>2</v>
      </c>
      <c r="B7" s="2" t="s">
        <v>65</v>
      </c>
      <c r="C7" s="2" t="s">
        <v>6</v>
      </c>
      <c r="D7" s="2" t="s">
        <v>66</v>
      </c>
      <c r="E7" s="2">
        <v>115.1</v>
      </c>
      <c r="F7" s="3">
        <f t="shared" ref="F7:F14" si="0">E7/150*100</f>
        <v>76.733333333333334</v>
      </c>
      <c r="G7" s="2">
        <f t="shared" ref="G7:G14" si="1">F7*0.6</f>
        <v>46.04</v>
      </c>
      <c r="H7" s="4">
        <v>84.7</v>
      </c>
      <c r="I7" s="2">
        <f t="shared" ref="I7:I14" si="2">H7*0.4</f>
        <v>33.880000000000003</v>
      </c>
      <c r="J7" s="2">
        <f t="shared" ref="J7:J14" si="3">G7+I7</f>
        <v>79.92</v>
      </c>
      <c r="K7" s="2">
        <v>1</v>
      </c>
    </row>
    <row r="8" spans="1:12" ht="21.75" customHeight="1">
      <c r="A8" s="2">
        <v>3</v>
      </c>
      <c r="B8" s="2" t="s">
        <v>69</v>
      </c>
      <c r="C8" s="2" t="s">
        <v>6</v>
      </c>
      <c r="D8" s="2" t="s">
        <v>70</v>
      </c>
      <c r="E8" s="2">
        <v>110.5</v>
      </c>
      <c r="F8" s="3">
        <f t="shared" si="0"/>
        <v>73.666666666666671</v>
      </c>
      <c r="G8" s="2">
        <f t="shared" si="1"/>
        <v>44.2</v>
      </c>
      <c r="H8" s="4">
        <v>85.9</v>
      </c>
      <c r="I8" s="2">
        <f t="shared" si="2"/>
        <v>34.360000000000007</v>
      </c>
      <c r="J8" s="2">
        <f t="shared" si="3"/>
        <v>78.56</v>
      </c>
      <c r="K8" s="2">
        <v>2</v>
      </c>
    </row>
    <row r="9" spans="1:12" ht="21.75" customHeight="1">
      <c r="A9" s="2">
        <v>4</v>
      </c>
      <c r="B9" s="2" t="s">
        <v>67</v>
      </c>
      <c r="C9" s="2" t="s">
        <v>6</v>
      </c>
      <c r="D9" s="2" t="s">
        <v>68</v>
      </c>
      <c r="E9" s="2">
        <v>111.6</v>
      </c>
      <c r="F9" s="3">
        <f t="shared" si="0"/>
        <v>74.400000000000006</v>
      </c>
      <c r="G9" s="2">
        <f t="shared" si="1"/>
        <v>44.64</v>
      </c>
      <c r="H9" s="4">
        <v>82.2</v>
      </c>
      <c r="I9" s="2">
        <f t="shared" si="2"/>
        <v>32.880000000000003</v>
      </c>
      <c r="J9" s="2">
        <f t="shared" si="3"/>
        <v>77.52000000000001</v>
      </c>
      <c r="K9" s="2">
        <v>3</v>
      </c>
    </row>
    <row r="10" spans="1:12" ht="21.75" customHeight="1">
      <c r="A10" s="2">
        <v>5</v>
      </c>
      <c r="B10" s="2" t="s">
        <v>71</v>
      </c>
      <c r="C10" s="2" t="s">
        <v>6</v>
      </c>
      <c r="D10" s="2" t="s">
        <v>72</v>
      </c>
      <c r="E10" s="2">
        <v>105.3</v>
      </c>
      <c r="F10" s="3">
        <f t="shared" si="0"/>
        <v>70.199999999999989</v>
      </c>
      <c r="G10" s="2">
        <f t="shared" si="1"/>
        <v>42.11999999999999</v>
      </c>
      <c r="H10" s="4">
        <v>87.2</v>
      </c>
      <c r="I10" s="2">
        <f t="shared" si="2"/>
        <v>34.880000000000003</v>
      </c>
      <c r="J10" s="2">
        <f t="shared" si="3"/>
        <v>77</v>
      </c>
      <c r="K10" s="2">
        <v>4</v>
      </c>
    </row>
    <row r="11" spans="1:12" ht="21.75" customHeight="1">
      <c r="A11" s="2">
        <v>6</v>
      </c>
      <c r="B11" s="2" t="s">
        <v>73</v>
      </c>
      <c r="C11" s="2" t="s">
        <v>6</v>
      </c>
      <c r="D11" s="2" t="s">
        <v>74</v>
      </c>
      <c r="E11" s="2">
        <v>103</v>
      </c>
      <c r="F11" s="3">
        <f t="shared" si="0"/>
        <v>68.666666666666671</v>
      </c>
      <c r="G11" s="2">
        <f t="shared" si="1"/>
        <v>41.2</v>
      </c>
      <c r="H11" s="4">
        <v>86.1</v>
      </c>
      <c r="I11" s="2">
        <f t="shared" si="2"/>
        <v>34.44</v>
      </c>
      <c r="J11" s="2">
        <f t="shared" si="3"/>
        <v>75.64</v>
      </c>
      <c r="K11" s="2">
        <v>5</v>
      </c>
    </row>
    <row r="12" spans="1:12" ht="21.75" customHeight="1">
      <c r="A12" s="2">
        <v>7</v>
      </c>
      <c r="B12" s="2" t="s">
        <v>75</v>
      </c>
      <c r="C12" s="2" t="s">
        <v>6</v>
      </c>
      <c r="D12" s="2" t="s">
        <v>76</v>
      </c>
      <c r="E12" s="2">
        <v>99.2</v>
      </c>
      <c r="F12" s="3">
        <f t="shared" si="0"/>
        <v>66.133333333333326</v>
      </c>
      <c r="G12" s="2">
        <f t="shared" si="1"/>
        <v>39.679999999999993</v>
      </c>
      <c r="H12" s="4">
        <v>87.3</v>
      </c>
      <c r="I12" s="2">
        <f t="shared" si="2"/>
        <v>34.92</v>
      </c>
      <c r="J12" s="2">
        <f t="shared" si="3"/>
        <v>74.599999999999994</v>
      </c>
      <c r="K12" s="2">
        <v>6</v>
      </c>
    </row>
    <row r="13" spans="1:12" ht="21.75" customHeight="1">
      <c r="A13" s="2">
        <v>8</v>
      </c>
      <c r="B13" s="2" t="s">
        <v>77</v>
      </c>
      <c r="C13" s="2" t="s">
        <v>6</v>
      </c>
      <c r="D13" s="2" t="s">
        <v>78</v>
      </c>
      <c r="E13" s="2">
        <v>95.8</v>
      </c>
      <c r="F13" s="3">
        <f t="shared" si="0"/>
        <v>63.86666666666666</v>
      </c>
      <c r="G13" s="2">
        <f t="shared" si="1"/>
        <v>38.319999999999993</v>
      </c>
      <c r="H13" s="4">
        <v>86.8</v>
      </c>
      <c r="I13" s="2">
        <f t="shared" si="2"/>
        <v>34.72</v>
      </c>
      <c r="J13" s="2">
        <f t="shared" si="3"/>
        <v>73.039999999999992</v>
      </c>
      <c r="K13" s="2">
        <v>7</v>
      </c>
    </row>
    <row r="14" spans="1:12" ht="21.75" customHeight="1">
      <c r="A14" s="2">
        <v>9</v>
      </c>
      <c r="B14" s="2" t="s">
        <v>79</v>
      </c>
      <c r="C14" s="2" t="s">
        <v>6</v>
      </c>
      <c r="D14" s="2" t="s">
        <v>80</v>
      </c>
      <c r="E14" s="2">
        <v>94.7</v>
      </c>
      <c r="F14" s="3">
        <f t="shared" si="0"/>
        <v>63.133333333333333</v>
      </c>
      <c r="G14" s="2">
        <f t="shared" si="1"/>
        <v>37.879999999999995</v>
      </c>
      <c r="H14" s="4">
        <v>85.9</v>
      </c>
      <c r="I14" s="2">
        <f t="shared" si="2"/>
        <v>34.360000000000007</v>
      </c>
      <c r="J14" s="2">
        <f t="shared" si="3"/>
        <v>72.240000000000009</v>
      </c>
      <c r="K14" s="2">
        <v>8</v>
      </c>
    </row>
    <row r="15" spans="1:12" ht="21.75" customHeight="1">
      <c r="A15" s="34" t="s">
        <v>129</v>
      </c>
      <c r="B15" s="34"/>
      <c r="C15" s="34"/>
      <c r="D15" s="34"/>
      <c r="E15" s="5"/>
      <c r="F15" s="9"/>
      <c r="G15" s="5"/>
      <c r="H15" s="5"/>
      <c r="I15" s="5"/>
      <c r="J15" s="5"/>
      <c r="K15" s="5"/>
    </row>
    <row r="16" spans="1:12" ht="21.75" customHeight="1">
      <c r="A16" s="1" t="s">
        <v>123</v>
      </c>
      <c r="B16" s="8" t="s">
        <v>0</v>
      </c>
      <c r="C16" s="8" t="s">
        <v>1</v>
      </c>
      <c r="D16" s="8" t="s">
        <v>2</v>
      </c>
      <c r="E16" s="17" t="s">
        <v>111</v>
      </c>
      <c r="F16" s="18" t="s">
        <v>112</v>
      </c>
      <c r="G16" s="19" t="s">
        <v>125</v>
      </c>
      <c r="H16" s="20" t="s">
        <v>114</v>
      </c>
      <c r="I16" s="2" t="s">
        <v>113</v>
      </c>
      <c r="J16" s="2" t="s">
        <v>115</v>
      </c>
      <c r="K16" s="2" t="s">
        <v>116</v>
      </c>
    </row>
    <row r="17" spans="1:12" ht="21.75" customHeight="1">
      <c r="A17" s="2">
        <v>10</v>
      </c>
      <c r="B17" s="1" t="s">
        <v>119</v>
      </c>
      <c r="C17" s="8" t="s">
        <v>3</v>
      </c>
      <c r="D17" s="8" t="s">
        <v>81</v>
      </c>
      <c r="E17" s="2">
        <v>85</v>
      </c>
      <c r="F17" s="10">
        <f>E17/150*100</f>
        <v>56.666666666666664</v>
      </c>
      <c r="G17" s="2">
        <f>F17*0.6</f>
        <v>34</v>
      </c>
      <c r="H17" s="4">
        <v>82.8</v>
      </c>
      <c r="I17" s="2">
        <f>H17*0.4</f>
        <v>33.119999999999997</v>
      </c>
      <c r="J17" s="2">
        <f>I17+G17</f>
        <v>67.12</v>
      </c>
      <c r="K17" s="2">
        <v>12</v>
      </c>
    </row>
    <row r="18" spans="1:12" ht="21.75" customHeight="1">
      <c r="A18" s="39" t="s">
        <v>130</v>
      </c>
      <c r="B18" s="39"/>
      <c r="C18" s="39"/>
      <c r="D18" s="39"/>
      <c r="E18" s="14"/>
      <c r="F18" s="16"/>
      <c r="G18" s="14"/>
      <c r="H18" s="21"/>
      <c r="I18" s="14"/>
      <c r="J18" s="14"/>
      <c r="K18" s="14"/>
      <c r="L18" s="22"/>
    </row>
    <row r="19" spans="1:12" ht="21.75" customHeight="1">
      <c r="A19" s="1" t="s">
        <v>138</v>
      </c>
      <c r="B19" s="8" t="s">
        <v>0</v>
      </c>
      <c r="C19" s="8" t="s">
        <v>1</v>
      </c>
      <c r="D19" s="8" t="s">
        <v>2</v>
      </c>
      <c r="E19" s="17" t="s">
        <v>111</v>
      </c>
      <c r="F19" s="18" t="s">
        <v>112</v>
      </c>
      <c r="G19" s="19" t="s">
        <v>125</v>
      </c>
      <c r="H19" s="20" t="s">
        <v>114</v>
      </c>
      <c r="I19" s="2" t="s">
        <v>113</v>
      </c>
      <c r="J19" s="2" t="s">
        <v>115</v>
      </c>
      <c r="K19" s="2" t="s">
        <v>116</v>
      </c>
    </row>
    <row r="20" spans="1:12" ht="21.75" customHeight="1">
      <c r="A20" s="2">
        <v>11</v>
      </c>
      <c r="B20" s="2" t="s">
        <v>82</v>
      </c>
      <c r="C20" s="2" t="s">
        <v>6</v>
      </c>
      <c r="D20" s="2" t="s">
        <v>83</v>
      </c>
      <c r="E20" s="2">
        <v>121.5</v>
      </c>
      <c r="F20" s="10">
        <f t="shared" ref="F20:F27" si="4">E20/150*100</f>
        <v>81</v>
      </c>
      <c r="G20" s="2">
        <f t="shared" ref="G20:G27" si="5">F20*0.6</f>
        <v>48.6</v>
      </c>
      <c r="H20" s="4">
        <v>86.2</v>
      </c>
      <c r="I20" s="2">
        <f t="shared" ref="I20:I27" si="6">H20*0.4</f>
        <v>34.480000000000004</v>
      </c>
      <c r="J20" s="2">
        <f t="shared" ref="J20:J27" si="7">I20+G20</f>
        <v>83.080000000000013</v>
      </c>
      <c r="K20" s="2">
        <v>1</v>
      </c>
    </row>
    <row r="21" spans="1:12" ht="21.75" customHeight="1">
      <c r="A21" s="2">
        <v>12</v>
      </c>
      <c r="B21" s="2" t="s">
        <v>84</v>
      </c>
      <c r="C21" s="2" t="s">
        <v>6</v>
      </c>
      <c r="D21" s="2" t="s">
        <v>85</v>
      </c>
      <c r="E21" s="2">
        <v>117.6</v>
      </c>
      <c r="F21" s="10">
        <f t="shared" si="4"/>
        <v>78.399999999999991</v>
      </c>
      <c r="G21" s="2">
        <f t="shared" si="5"/>
        <v>47.039999999999992</v>
      </c>
      <c r="H21" s="4">
        <v>87.8</v>
      </c>
      <c r="I21" s="2">
        <f t="shared" si="6"/>
        <v>35.119999999999997</v>
      </c>
      <c r="J21" s="2">
        <f t="shared" si="7"/>
        <v>82.16</v>
      </c>
      <c r="K21" s="2">
        <v>2</v>
      </c>
    </row>
    <row r="22" spans="1:12" ht="21.75" customHeight="1">
      <c r="A22" s="2">
        <v>13</v>
      </c>
      <c r="B22" s="2" t="s">
        <v>86</v>
      </c>
      <c r="C22" s="2" t="s">
        <v>6</v>
      </c>
      <c r="D22" s="2" t="s">
        <v>87</v>
      </c>
      <c r="E22" s="2">
        <v>115.3</v>
      </c>
      <c r="F22" s="10">
        <f t="shared" si="4"/>
        <v>76.86666666666666</v>
      </c>
      <c r="G22" s="2">
        <f t="shared" si="5"/>
        <v>46.12</v>
      </c>
      <c r="H22" s="4">
        <v>88.9</v>
      </c>
      <c r="I22" s="2">
        <f t="shared" si="6"/>
        <v>35.56</v>
      </c>
      <c r="J22" s="2">
        <f t="shared" si="7"/>
        <v>81.680000000000007</v>
      </c>
      <c r="K22" s="2">
        <v>3</v>
      </c>
    </row>
    <row r="23" spans="1:12" ht="21.75" customHeight="1">
      <c r="A23" s="2">
        <v>14</v>
      </c>
      <c r="B23" s="2" t="s">
        <v>88</v>
      </c>
      <c r="C23" s="2" t="s">
        <v>6</v>
      </c>
      <c r="D23" s="2" t="s">
        <v>89</v>
      </c>
      <c r="E23" s="2">
        <v>105.9</v>
      </c>
      <c r="F23" s="10">
        <f t="shared" si="4"/>
        <v>70.600000000000009</v>
      </c>
      <c r="G23" s="2">
        <f t="shared" si="5"/>
        <v>42.360000000000007</v>
      </c>
      <c r="H23" s="4">
        <v>87.3</v>
      </c>
      <c r="I23" s="2">
        <f t="shared" si="6"/>
        <v>34.92</v>
      </c>
      <c r="J23" s="2">
        <f t="shared" si="7"/>
        <v>77.28</v>
      </c>
      <c r="K23" s="2">
        <v>4</v>
      </c>
    </row>
    <row r="24" spans="1:12" ht="21.75" customHeight="1">
      <c r="A24" s="2">
        <v>15</v>
      </c>
      <c r="B24" s="2" t="s">
        <v>90</v>
      </c>
      <c r="C24" s="2" t="s">
        <v>6</v>
      </c>
      <c r="D24" s="2" t="s">
        <v>91</v>
      </c>
      <c r="E24" s="2">
        <v>103.1</v>
      </c>
      <c r="F24" s="10">
        <f t="shared" si="4"/>
        <v>68.73333333333332</v>
      </c>
      <c r="G24" s="2">
        <f t="shared" si="5"/>
        <v>41.239999999999988</v>
      </c>
      <c r="H24" s="4">
        <v>85.9</v>
      </c>
      <c r="I24" s="2">
        <f t="shared" si="6"/>
        <v>34.360000000000007</v>
      </c>
      <c r="J24" s="2">
        <f t="shared" si="7"/>
        <v>75.599999999999994</v>
      </c>
      <c r="K24" s="2">
        <v>5</v>
      </c>
    </row>
    <row r="25" spans="1:12" ht="21.75" customHeight="1">
      <c r="A25" s="2">
        <v>16</v>
      </c>
      <c r="B25" s="2" t="s">
        <v>92</v>
      </c>
      <c r="C25" s="2" t="s">
        <v>6</v>
      </c>
      <c r="D25" s="2" t="s">
        <v>93</v>
      </c>
      <c r="E25" s="2">
        <v>99.4</v>
      </c>
      <c r="F25" s="10">
        <f t="shared" si="4"/>
        <v>66.26666666666668</v>
      </c>
      <c r="G25" s="2">
        <f t="shared" si="5"/>
        <v>39.760000000000005</v>
      </c>
      <c r="H25" s="4">
        <v>88.4</v>
      </c>
      <c r="I25" s="2">
        <f t="shared" si="6"/>
        <v>35.360000000000007</v>
      </c>
      <c r="J25" s="2">
        <f t="shared" si="7"/>
        <v>75.12</v>
      </c>
      <c r="K25" s="2">
        <v>6</v>
      </c>
    </row>
    <row r="26" spans="1:12" ht="21.75" customHeight="1">
      <c r="A26" s="2">
        <v>17</v>
      </c>
      <c r="B26" s="2" t="s">
        <v>94</v>
      </c>
      <c r="C26" s="2" t="s">
        <v>6</v>
      </c>
      <c r="D26" s="2" t="s">
        <v>95</v>
      </c>
      <c r="E26" s="2">
        <v>98.9</v>
      </c>
      <c r="F26" s="10">
        <f t="shared" si="4"/>
        <v>65.933333333333337</v>
      </c>
      <c r="G26" s="2">
        <f t="shared" si="5"/>
        <v>39.56</v>
      </c>
      <c r="H26" s="4">
        <v>81.3</v>
      </c>
      <c r="I26" s="2">
        <f t="shared" si="6"/>
        <v>32.520000000000003</v>
      </c>
      <c r="J26" s="2">
        <f t="shared" si="7"/>
        <v>72.080000000000013</v>
      </c>
      <c r="K26" s="2">
        <v>7</v>
      </c>
    </row>
    <row r="27" spans="1:12" ht="21.75" customHeight="1">
      <c r="A27" s="2">
        <v>18</v>
      </c>
      <c r="B27" s="2" t="s">
        <v>96</v>
      </c>
      <c r="C27" s="2" t="s">
        <v>3</v>
      </c>
      <c r="D27" s="2" t="s">
        <v>97</v>
      </c>
      <c r="E27" s="2">
        <v>89.5</v>
      </c>
      <c r="F27" s="11">
        <f t="shared" si="4"/>
        <v>59.666666666666671</v>
      </c>
      <c r="G27" s="12">
        <f t="shared" si="5"/>
        <v>35.800000000000004</v>
      </c>
      <c r="H27" s="13">
        <v>84.2</v>
      </c>
      <c r="I27" s="12">
        <f t="shared" si="6"/>
        <v>33.68</v>
      </c>
      <c r="J27" s="12">
        <f t="shared" si="7"/>
        <v>69.48</v>
      </c>
      <c r="K27" s="12">
        <v>8</v>
      </c>
    </row>
    <row r="28" spans="1:12" ht="21.75" customHeight="1">
      <c r="A28" s="40" t="s">
        <v>131</v>
      </c>
      <c r="B28" s="40"/>
      <c r="C28" s="40"/>
      <c r="D28" s="40"/>
      <c r="E28" s="14"/>
      <c r="F28" s="15"/>
      <c r="G28" s="14"/>
      <c r="H28" s="14"/>
      <c r="I28" s="5"/>
      <c r="J28" s="5"/>
      <c r="K28" s="5"/>
    </row>
    <row r="29" spans="1:12" ht="21.75" customHeight="1">
      <c r="A29" s="1" t="s">
        <v>139</v>
      </c>
      <c r="B29" s="8" t="s">
        <v>0</v>
      </c>
      <c r="C29" s="8" t="s">
        <v>1</v>
      </c>
      <c r="D29" s="8" t="s">
        <v>2</v>
      </c>
      <c r="E29" s="17" t="s">
        <v>111</v>
      </c>
      <c r="F29" s="18" t="s">
        <v>112</v>
      </c>
      <c r="G29" s="19" t="s">
        <v>125</v>
      </c>
      <c r="H29" s="20" t="s">
        <v>114</v>
      </c>
      <c r="I29" s="2" t="s">
        <v>113</v>
      </c>
      <c r="J29" s="2" t="s">
        <v>115</v>
      </c>
      <c r="K29" s="2" t="s">
        <v>116</v>
      </c>
    </row>
    <row r="30" spans="1:12" ht="21.75" customHeight="1">
      <c r="A30" s="2">
        <v>19</v>
      </c>
      <c r="B30" s="2" t="s">
        <v>98</v>
      </c>
      <c r="C30" s="2" t="s">
        <v>6</v>
      </c>
      <c r="D30" s="2" t="s">
        <v>99</v>
      </c>
      <c r="E30" s="2">
        <v>116.2</v>
      </c>
      <c r="F30" s="3">
        <f t="shared" ref="F30:F32" si="8">E30/150*100</f>
        <v>77.466666666666669</v>
      </c>
      <c r="G30" s="2">
        <f t="shared" ref="G30:G32" si="9">F30*0.6</f>
        <v>46.48</v>
      </c>
      <c r="H30" s="4">
        <v>90</v>
      </c>
      <c r="I30" s="2">
        <f t="shared" ref="I30:I32" si="10">H30*0.4</f>
        <v>36</v>
      </c>
      <c r="J30" s="2">
        <f t="shared" ref="J30:J32" si="11">G30+I30</f>
        <v>82.47999999999999</v>
      </c>
      <c r="K30" s="2">
        <v>1</v>
      </c>
    </row>
    <row r="31" spans="1:12" ht="21.75" customHeight="1">
      <c r="A31" s="2">
        <v>20</v>
      </c>
      <c r="B31" s="2" t="s">
        <v>102</v>
      </c>
      <c r="C31" s="2" t="s">
        <v>6</v>
      </c>
      <c r="D31" s="2" t="s">
        <v>103</v>
      </c>
      <c r="E31" s="2">
        <v>112.8</v>
      </c>
      <c r="F31" s="3">
        <f t="shared" si="8"/>
        <v>75.2</v>
      </c>
      <c r="G31" s="2">
        <f t="shared" si="9"/>
        <v>45.12</v>
      </c>
      <c r="H31" s="4">
        <v>89.8</v>
      </c>
      <c r="I31" s="2">
        <f t="shared" si="10"/>
        <v>35.92</v>
      </c>
      <c r="J31" s="2">
        <f t="shared" si="11"/>
        <v>81.039999999999992</v>
      </c>
      <c r="K31" s="2">
        <v>2</v>
      </c>
    </row>
    <row r="32" spans="1:12" ht="21.75" customHeight="1">
      <c r="A32" s="2">
        <v>21</v>
      </c>
      <c r="B32" s="2" t="s">
        <v>100</v>
      </c>
      <c r="C32" s="2" t="s">
        <v>6</v>
      </c>
      <c r="D32" s="2" t="s">
        <v>101</v>
      </c>
      <c r="E32" s="2">
        <v>114.9</v>
      </c>
      <c r="F32" s="3">
        <f t="shared" si="8"/>
        <v>76.599999999999994</v>
      </c>
      <c r="G32" s="2">
        <f t="shared" si="9"/>
        <v>45.959999999999994</v>
      </c>
      <c r="H32" s="4">
        <v>83.3</v>
      </c>
      <c r="I32" s="2">
        <f t="shared" si="10"/>
        <v>33.32</v>
      </c>
      <c r="J32" s="2">
        <f t="shared" si="11"/>
        <v>79.28</v>
      </c>
      <c r="K32" s="2">
        <v>3</v>
      </c>
    </row>
    <row r="33" spans="1:11" ht="21.75" customHeight="1">
      <c r="A33" s="34" t="s">
        <v>132</v>
      </c>
      <c r="B33" s="34"/>
      <c r="C33" s="34"/>
      <c r="D33" s="34"/>
      <c r="E33" s="14"/>
      <c r="F33" s="16"/>
      <c r="G33" s="14"/>
      <c r="H33" s="14"/>
      <c r="I33" s="14"/>
      <c r="J33" s="14"/>
      <c r="K33" s="14"/>
    </row>
    <row r="34" spans="1:11" ht="21.75" customHeight="1">
      <c r="A34" s="1" t="s">
        <v>139</v>
      </c>
      <c r="B34" s="8" t="s">
        <v>0</v>
      </c>
      <c r="C34" s="8" t="s">
        <v>1</v>
      </c>
      <c r="D34" s="8" t="s">
        <v>2</v>
      </c>
      <c r="E34" s="17" t="s">
        <v>111</v>
      </c>
      <c r="F34" s="18" t="s">
        <v>112</v>
      </c>
      <c r="G34" s="19" t="s">
        <v>126</v>
      </c>
      <c r="H34" s="20" t="s">
        <v>114</v>
      </c>
      <c r="I34" s="2" t="s">
        <v>113</v>
      </c>
      <c r="J34" s="2" t="s">
        <v>115</v>
      </c>
      <c r="K34" s="2" t="s">
        <v>116</v>
      </c>
    </row>
    <row r="35" spans="1:11" ht="21.75" customHeight="1">
      <c r="A35" s="2">
        <v>22</v>
      </c>
      <c r="B35" s="2" t="s">
        <v>104</v>
      </c>
      <c r="C35" s="2" t="s">
        <v>3</v>
      </c>
      <c r="D35" s="2" t="s">
        <v>105</v>
      </c>
      <c r="E35" s="2">
        <v>78.2</v>
      </c>
      <c r="F35" s="10">
        <f>E35/150*100</f>
        <v>52.133333333333333</v>
      </c>
      <c r="G35" s="2">
        <f>F35*0.6</f>
        <v>31.279999999999998</v>
      </c>
      <c r="H35" s="4">
        <v>81.900000000000006</v>
      </c>
      <c r="I35" s="2">
        <f>H35*0.4</f>
        <v>32.760000000000005</v>
      </c>
      <c r="J35" s="2">
        <f>G35+I35</f>
        <v>64.040000000000006</v>
      </c>
      <c r="K35" s="2">
        <v>1</v>
      </c>
    </row>
    <row r="36" spans="1:11" ht="21.75" customHeight="1">
      <c r="A36" s="34" t="s">
        <v>133</v>
      </c>
      <c r="B36" s="34"/>
      <c r="C36" s="34"/>
      <c r="D36" s="34"/>
      <c r="E36" s="14"/>
      <c r="F36" s="16"/>
      <c r="G36" s="14"/>
      <c r="H36" s="14"/>
      <c r="I36" s="5"/>
      <c r="J36" s="5"/>
      <c r="K36" s="5"/>
    </row>
    <row r="37" spans="1:11" ht="21.75" customHeight="1">
      <c r="A37" s="1" t="s">
        <v>139</v>
      </c>
      <c r="B37" s="8" t="s">
        <v>0</v>
      </c>
      <c r="C37" s="8" t="s">
        <v>1</v>
      </c>
      <c r="D37" s="8" t="s">
        <v>2</v>
      </c>
      <c r="E37" s="17" t="s">
        <v>111</v>
      </c>
      <c r="F37" s="18" t="s">
        <v>112</v>
      </c>
      <c r="G37" s="19" t="s">
        <v>126</v>
      </c>
      <c r="H37" s="20" t="s">
        <v>114</v>
      </c>
      <c r="I37" s="2" t="s">
        <v>113</v>
      </c>
      <c r="J37" s="2" t="s">
        <v>115</v>
      </c>
      <c r="K37" s="2" t="s">
        <v>116</v>
      </c>
    </row>
    <row r="38" spans="1:11" ht="21.75" customHeight="1">
      <c r="A38" s="2">
        <v>23</v>
      </c>
      <c r="B38" s="2" t="s">
        <v>106</v>
      </c>
      <c r="C38" s="2" t="s">
        <v>6</v>
      </c>
      <c r="D38" s="2" t="s">
        <v>107</v>
      </c>
      <c r="E38" s="2">
        <v>104.2</v>
      </c>
      <c r="F38" s="10">
        <f>E38/150*100</f>
        <v>69.466666666666669</v>
      </c>
      <c r="G38" s="2">
        <f>F38*0.6</f>
        <v>41.68</v>
      </c>
      <c r="H38" s="4">
        <v>82.4</v>
      </c>
      <c r="I38" s="2">
        <f>H38*0.4</f>
        <v>32.96</v>
      </c>
      <c r="J38" s="2">
        <f>I38+G38</f>
        <v>74.64</v>
      </c>
      <c r="K38" s="2">
        <v>1</v>
      </c>
    </row>
    <row r="39" spans="1:11" ht="21.75" customHeight="1">
      <c r="A39" s="34" t="s">
        <v>134</v>
      </c>
      <c r="B39" s="34"/>
      <c r="C39" s="34"/>
      <c r="D39" s="34"/>
      <c r="E39" s="14"/>
      <c r="F39" s="16"/>
      <c r="G39" s="14"/>
      <c r="H39" s="14"/>
      <c r="I39" s="5"/>
      <c r="J39" s="5"/>
      <c r="K39" s="5"/>
    </row>
    <row r="40" spans="1:11" ht="21.75" customHeight="1">
      <c r="A40" s="1" t="s">
        <v>123</v>
      </c>
      <c r="B40" s="8" t="s">
        <v>0</v>
      </c>
      <c r="C40" s="8" t="s">
        <v>1</v>
      </c>
      <c r="D40" s="8" t="s">
        <v>2</v>
      </c>
      <c r="E40" s="17" t="s">
        <v>111</v>
      </c>
      <c r="F40" s="18" t="s">
        <v>112</v>
      </c>
      <c r="G40" s="19" t="s">
        <v>126</v>
      </c>
      <c r="H40" s="20" t="s">
        <v>114</v>
      </c>
      <c r="I40" s="2" t="s">
        <v>113</v>
      </c>
      <c r="J40" s="2" t="s">
        <v>115</v>
      </c>
      <c r="K40" s="2" t="s">
        <v>116</v>
      </c>
    </row>
    <row r="41" spans="1:11" ht="21.75" customHeight="1">
      <c r="A41" s="2">
        <v>24</v>
      </c>
      <c r="B41" s="2" t="s">
        <v>108</v>
      </c>
      <c r="C41" s="2" t="s">
        <v>3</v>
      </c>
      <c r="D41" s="2" t="s">
        <v>109</v>
      </c>
      <c r="E41" s="2">
        <v>103.8</v>
      </c>
      <c r="F41" s="10">
        <f t="shared" ref="F41:F42" si="12">E41/150*100</f>
        <v>69.199999999999989</v>
      </c>
      <c r="G41" s="2">
        <f t="shared" ref="G41:G42" si="13">F41*0.6</f>
        <v>41.519999999999989</v>
      </c>
      <c r="H41" s="4">
        <v>84.2</v>
      </c>
      <c r="I41" s="2">
        <f t="shared" ref="I41:I42" si="14">H41*0.4</f>
        <v>33.68</v>
      </c>
      <c r="J41" s="2">
        <f t="shared" ref="J41:J42" si="15">I41+G41</f>
        <v>75.199999999999989</v>
      </c>
      <c r="K41" s="2">
        <v>1</v>
      </c>
    </row>
    <row r="42" spans="1:11" ht="21.75" customHeight="1">
      <c r="A42" s="1">
        <v>25</v>
      </c>
      <c r="B42" s="1" t="s">
        <v>120</v>
      </c>
      <c r="C42" s="8" t="s">
        <v>6</v>
      </c>
      <c r="D42" s="8" t="s">
        <v>110</v>
      </c>
      <c r="E42" s="2">
        <v>91.5</v>
      </c>
      <c r="F42" s="10">
        <f t="shared" si="12"/>
        <v>61</v>
      </c>
      <c r="G42" s="2">
        <f t="shared" si="13"/>
        <v>36.6</v>
      </c>
      <c r="H42" s="4">
        <v>83.7</v>
      </c>
      <c r="I42" s="2">
        <f t="shared" si="14"/>
        <v>33.480000000000004</v>
      </c>
      <c r="J42" s="2">
        <f t="shared" si="15"/>
        <v>70.080000000000013</v>
      </c>
      <c r="K42" s="2">
        <v>2</v>
      </c>
    </row>
  </sheetData>
  <mergeCells count="9">
    <mergeCell ref="A1:K1"/>
    <mergeCell ref="A33:D33"/>
    <mergeCell ref="A36:D36"/>
    <mergeCell ref="A39:D39"/>
    <mergeCell ref="A2:D2"/>
    <mergeCell ref="A5:D5"/>
    <mergeCell ref="A15:D15"/>
    <mergeCell ref="A18:D18"/>
    <mergeCell ref="A28:D28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幼教岗位</vt:lpstr>
      <vt:lpstr>小学岗位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2018-06-25T09:03:20Z</dcterms:modified>
</cp:coreProperties>
</file>